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Sheet1!$A$1:$K$47</definedName>
  </definedNames>
  <calcPr calcId="162913"/>
</workbook>
</file>

<file path=xl/calcChain.xml><?xml version="1.0" encoding="utf-8"?>
<calcChain xmlns="http://schemas.openxmlformats.org/spreadsheetml/2006/main">
  <c r="L14" i="1" l="1"/>
  <c r="C24" i="1"/>
  <c r="C26" i="1" s="1"/>
  <c r="D24" i="1"/>
  <c r="E24" i="1" s="1"/>
  <c r="B26" i="1"/>
  <c r="B38" i="1"/>
  <c r="H43" i="1"/>
  <c r="D45" i="1"/>
  <c r="D44" i="1"/>
  <c r="B36" i="1"/>
  <c r="B34" i="1"/>
  <c r="B32" i="1"/>
  <c r="B30" i="1"/>
  <c r="B28" i="1"/>
  <c r="F24" i="1" l="1"/>
  <c r="E26" i="1"/>
  <c r="C30" i="1"/>
  <c r="C32" i="1"/>
  <c r="C38" i="1"/>
  <c r="C34" i="1"/>
  <c r="C28" i="1"/>
  <c r="C36" i="1"/>
  <c r="D32" i="1"/>
  <c r="A52" i="1"/>
  <c r="M45" i="1"/>
  <c r="M44" i="1"/>
  <c r="G24" i="1" l="1"/>
  <c r="F26" i="1"/>
  <c r="D28" i="1"/>
  <c r="D38" i="1"/>
  <c r="E38" i="1"/>
  <c r="D34" i="1"/>
  <c r="D36" i="1"/>
  <c r="D30" i="1"/>
  <c r="E36" i="1"/>
  <c r="E30" i="1"/>
  <c r="E28" i="1"/>
  <c r="H24" i="1" l="1"/>
  <c r="G26" i="1"/>
  <c r="F38" i="1"/>
  <c r="E32" i="1"/>
  <c r="E34" i="1"/>
  <c r="G38" i="1"/>
  <c r="F32" i="1"/>
  <c r="F30" i="1"/>
  <c r="F28" i="1"/>
  <c r="F36" i="1"/>
  <c r="F34" i="1"/>
  <c r="I24" i="1" l="1"/>
  <c r="H26" i="1"/>
  <c r="G28" i="1"/>
  <c r="G36" i="1"/>
  <c r="G34" i="1"/>
  <c r="H38" i="1"/>
  <c r="G32" i="1"/>
  <c r="G30" i="1"/>
  <c r="J24" i="1" l="1"/>
  <c r="I26" i="1"/>
  <c r="H28" i="1"/>
  <c r="H36" i="1"/>
  <c r="H34" i="1"/>
  <c r="I38" i="1"/>
  <c r="H32" i="1"/>
  <c r="H30" i="1"/>
  <c r="K24" i="1" l="1"/>
  <c r="K26" i="1" s="1"/>
  <c r="J26" i="1"/>
  <c r="I36" i="1"/>
  <c r="I34" i="1"/>
  <c r="J38" i="1"/>
  <c r="I32" i="1"/>
  <c r="I30" i="1"/>
  <c r="I28" i="1"/>
  <c r="K38" i="1" l="1"/>
  <c r="J32" i="1"/>
  <c r="J30" i="1"/>
  <c r="J28" i="1"/>
  <c r="J36" i="1"/>
  <c r="J34" i="1"/>
  <c r="K28" i="1" l="1"/>
  <c r="K36" i="1"/>
  <c r="K34" i="1"/>
  <c r="K32" i="1"/>
  <c r="K30" i="1"/>
</calcChain>
</file>

<file path=xl/sharedStrings.xml><?xml version="1.0" encoding="utf-8"?>
<sst xmlns="http://schemas.openxmlformats.org/spreadsheetml/2006/main" count="110" uniqueCount="77">
  <si>
    <t xml:space="preserve"> </t>
    <phoneticPr fontId="1" type="noConversion"/>
  </si>
  <si>
    <t>混凝土标记</t>
    <phoneticPr fontId="1" type="noConversion"/>
  </si>
  <si>
    <t>品种与规格</t>
    <phoneticPr fontId="1" type="noConversion"/>
  </si>
  <si>
    <t>自来水</t>
    <phoneticPr fontId="1" type="noConversion"/>
  </si>
  <si>
    <t>P.042.5</t>
    <phoneticPr fontId="1" type="noConversion"/>
  </si>
  <si>
    <t>S95</t>
    <phoneticPr fontId="1" type="noConversion"/>
  </si>
  <si>
    <t>II级</t>
    <phoneticPr fontId="1" type="noConversion"/>
  </si>
  <si>
    <t xml:space="preserve">淡化砂 </t>
    <phoneticPr fontId="1" type="noConversion"/>
  </si>
  <si>
    <t xml:space="preserve">GD5-25 </t>
    <phoneticPr fontId="1" type="noConversion"/>
  </si>
  <si>
    <t>泵送剂</t>
    <phoneticPr fontId="1" type="noConversion"/>
  </si>
  <si>
    <t xml:space="preserve">  抗压强度值（Mpa）</t>
    <phoneticPr fontId="1" type="noConversion"/>
  </si>
  <si>
    <t>工程名称:</t>
    <phoneticPr fontId="1" type="noConversion"/>
  </si>
  <si>
    <t>强度等级:</t>
    <phoneticPr fontId="1" type="noConversion"/>
  </si>
  <si>
    <t>合同编号</t>
    <phoneticPr fontId="1" type="noConversion"/>
  </si>
  <si>
    <t>评定依据:</t>
    <phoneticPr fontId="1" type="noConversion"/>
  </si>
  <si>
    <t>原材料名称</t>
    <phoneticPr fontId="1" type="noConversion"/>
  </si>
  <si>
    <t>水</t>
    <phoneticPr fontId="1" type="noConversion"/>
  </si>
  <si>
    <t>水泥</t>
    <phoneticPr fontId="1" type="noConversion"/>
  </si>
  <si>
    <t>矿粉</t>
    <phoneticPr fontId="1" type="noConversion"/>
  </si>
  <si>
    <t>粉煤灰</t>
    <phoneticPr fontId="1" type="noConversion"/>
  </si>
  <si>
    <t>细骨料</t>
    <phoneticPr fontId="1" type="noConversion"/>
  </si>
  <si>
    <t>减水剂</t>
    <phoneticPr fontId="1" type="noConversion"/>
  </si>
  <si>
    <t>厂名或产地</t>
    <phoneticPr fontId="1" type="noConversion"/>
  </si>
  <si>
    <t>i</t>
    <phoneticPr fontId="1" type="noConversion"/>
  </si>
  <si>
    <t>fcu,i</t>
    <phoneticPr fontId="1" type="noConversion"/>
  </si>
  <si>
    <t>强度评定公式</t>
    <phoneticPr fontId="1" type="noConversion"/>
  </si>
  <si>
    <t>统计法二</t>
    <phoneticPr fontId="1" type="noConversion"/>
  </si>
  <si>
    <t>非统计法</t>
    <phoneticPr fontId="1" type="noConversion"/>
  </si>
  <si>
    <t>总组数</t>
    <phoneticPr fontId="1" type="noConversion"/>
  </si>
  <si>
    <t>达到强度  等级组数</t>
    <phoneticPr fontId="1" type="noConversion"/>
  </si>
  <si>
    <t>平均强度(Mpa)</t>
    <phoneticPr fontId="1" type="noConversion"/>
  </si>
  <si>
    <t>标 准 差(Mpa)</t>
    <phoneticPr fontId="1" type="noConversion"/>
  </si>
  <si>
    <t>批内最小值(Mpa)</t>
    <phoneticPr fontId="1" type="noConversion"/>
  </si>
  <si>
    <t>采用的评定方法</t>
    <phoneticPr fontId="1" type="noConversion"/>
  </si>
  <si>
    <t>强度保证率 %</t>
    <phoneticPr fontId="1" type="noConversion"/>
  </si>
  <si>
    <t>批合格    判 定</t>
    <phoneticPr fontId="1" type="noConversion"/>
  </si>
  <si>
    <t>评定结果</t>
    <phoneticPr fontId="1" type="noConversion"/>
  </si>
  <si>
    <t>预拌混凝土拌和物中的氯离子含量（%）</t>
    <phoneticPr fontId="1" type="noConversion"/>
  </si>
  <si>
    <t>试验依据</t>
    <phoneticPr fontId="1" type="noConversion"/>
  </si>
  <si>
    <t>供货日期:</t>
    <phoneticPr fontId="1" type="noConversion"/>
  </si>
  <si>
    <t>需方单位:</t>
    <phoneticPr fontId="1" type="noConversion"/>
  </si>
  <si>
    <t xml:space="preserve">   预 拌 混 凝 土 出 厂 质 量 证 明 书</t>
    <phoneticPr fontId="1" type="noConversion"/>
  </si>
  <si>
    <t>预  拌  混   凝  土  质  量   评   定</t>
    <phoneticPr fontId="1" type="noConversion"/>
  </si>
  <si>
    <t xml:space="preserve">原   材   料    配   合  比  </t>
    <phoneticPr fontId="1" type="noConversion"/>
  </si>
  <si>
    <t xml:space="preserve">混    凝   土   试   验   报   告 </t>
    <phoneticPr fontId="1" type="noConversion"/>
  </si>
  <si>
    <t xml:space="preserve"> </t>
    <phoneticPr fontId="1" type="noConversion"/>
  </si>
  <si>
    <t>复试报告编号</t>
    <phoneticPr fontId="1" type="noConversion"/>
  </si>
  <si>
    <t>原材料用量（kg/m3 ）</t>
    <phoneticPr fontId="1" type="noConversion"/>
  </si>
  <si>
    <t xml:space="preserve">抗压试验报告编号 </t>
    <phoneticPr fontId="1" type="noConversion"/>
  </si>
  <si>
    <t xml:space="preserve">   抗渗试验报告编号 </t>
    <phoneticPr fontId="1" type="noConversion"/>
  </si>
  <si>
    <r>
      <t>m</t>
    </r>
    <r>
      <rPr>
        <vertAlign val="subscript"/>
        <sz val="11"/>
        <rFont val="宋体"/>
        <family val="3"/>
        <charset val="134"/>
        <scheme val="minor"/>
      </rPr>
      <t>fcu</t>
    </r>
    <r>
      <rPr>
        <sz val="11"/>
        <rFont val="宋体"/>
        <family val="3"/>
        <charset val="134"/>
        <scheme val="minor"/>
      </rPr>
      <t>≥f</t>
    </r>
    <r>
      <rPr>
        <vertAlign val="subscript"/>
        <sz val="11"/>
        <rFont val="宋体"/>
        <family val="3"/>
        <charset val="134"/>
        <scheme val="minor"/>
      </rPr>
      <t>cu,k</t>
    </r>
    <r>
      <rPr>
        <sz val="11"/>
        <rFont val="宋体"/>
        <family val="3"/>
        <charset val="134"/>
        <scheme val="minor"/>
      </rPr>
      <t>+λ</t>
    </r>
    <r>
      <rPr>
        <vertAlign val="subscript"/>
        <sz val="11"/>
        <rFont val="宋体"/>
        <family val="3"/>
        <charset val="134"/>
        <scheme val="minor"/>
      </rPr>
      <t>1</t>
    </r>
    <r>
      <rPr>
        <sz val="11"/>
        <rFont val="宋体"/>
        <family val="3"/>
        <charset val="134"/>
        <scheme val="minor"/>
      </rPr>
      <t>·S</t>
    </r>
    <r>
      <rPr>
        <vertAlign val="subscript"/>
        <sz val="11"/>
        <rFont val="宋体"/>
        <family val="3"/>
        <charset val="134"/>
        <scheme val="minor"/>
      </rPr>
      <t>fcu</t>
    </r>
    <phoneticPr fontId="1" type="noConversion"/>
  </si>
  <si>
    <r>
      <t>m</t>
    </r>
    <r>
      <rPr>
        <vertAlign val="subscript"/>
        <sz val="11"/>
        <rFont val="宋体"/>
        <family val="3"/>
        <charset val="134"/>
        <scheme val="minor"/>
      </rPr>
      <t>fcu</t>
    </r>
    <r>
      <rPr>
        <sz val="11"/>
        <rFont val="宋体"/>
        <family val="3"/>
        <charset val="134"/>
        <scheme val="minor"/>
      </rPr>
      <t>≥λ</t>
    </r>
    <r>
      <rPr>
        <vertAlign val="subscript"/>
        <sz val="11"/>
        <rFont val="宋体"/>
        <family val="3"/>
        <charset val="134"/>
        <scheme val="minor"/>
      </rPr>
      <t>3</t>
    </r>
    <r>
      <rPr>
        <sz val="11"/>
        <rFont val="宋体"/>
        <family val="3"/>
        <charset val="134"/>
        <scheme val="minor"/>
      </rPr>
      <t>·f</t>
    </r>
    <r>
      <rPr>
        <vertAlign val="subscript"/>
        <sz val="11"/>
        <rFont val="宋体"/>
        <family val="3"/>
        <charset val="134"/>
        <scheme val="minor"/>
      </rPr>
      <t>cu,k</t>
    </r>
    <phoneticPr fontId="1" type="noConversion"/>
  </si>
  <si>
    <r>
      <t>f</t>
    </r>
    <r>
      <rPr>
        <vertAlign val="subscript"/>
        <sz val="11"/>
        <rFont val="宋体"/>
        <family val="3"/>
        <charset val="134"/>
        <scheme val="minor"/>
      </rPr>
      <t>cu,min</t>
    </r>
    <r>
      <rPr>
        <sz val="11"/>
        <rFont val="宋体"/>
        <family val="3"/>
        <charset val="134"/>
        <scheme val="minor"/>
      </rPr>
      <t>≥λ</t>
    </r>
    <r>
      <rPr>
        <vertAlign val="subscript"/>
        <sz val="11"/>
        <rFont val="宋体"/>
        <family val="3"/>
        <charset val="134"/>
        <scheme val="minor"/>
      </rPr>
      <t>2</t>
    </r>
    <r>
      <rPr>
        <sz val="11"/>
        <rFont val="宋体"/>
        <family val="3"/>
        <charset val="134"/>
        <scheme val="minor"/>
      </rPr>
      <t>·f</t>
    </r>
    <r>
      <rPr>
        <vertAlign val="subscript"/>
        <sz val="11"/>
        <rFont val="宋体"/>
        <family val="3"/>
        <charset val="134"/>
        <scheme val="minor"/>
      </rPr>
      <t>cu,k</t>
    </r>
    <phoneticPr fontId="1" type="noConversion"/>
  </si>
  <si>
    <r>
      <t>f</t>
    </r>
    <r>
      <rPr>
        <vertAlign val="subscript"/>
        <sz val="11"/>
        <rFont val="宋体"/>
        <family val="3"/>
        <charset val="134"/>
        <scheme val="minor"/>
      </rPr>
      <t>cu,min</t>
    </r>
    <r>
      <rPr>
        <sz val="11"/>
        <rFont val="宋体"/>
        <family val="3"/>
        <charset val="134"/>
        <scheme val="minor"/>
      </rPr>
      <t>≥λ</t>
    </r>
    <r>
      <rPr>
        <vertAlign val="subscript"/>
        <sz val="11"/>
        <rFont val="宋体"/>
        <family val="3"/>
        <charset val="134"/>
        <scheme val="minor"/>
      </rPr>
      <t>4</t>
    </r>
    <r>
      <rPr>
        <sz val="11"/>
        <rFont val="宋体"/>
        <family val="3"/>
        <charset val="134"/>
        <scheme val="minor"/>
      </rPr>
      <t>·f</t>
    </r>
    <r>
      <rPr>
        <vertAlign val="subscript"/>
        <sz val="11"/>
        <rFont val="宋体"/>
        <family val="3"/>
        <charset val="134"/>
        <scheme val="minor"/>
      </rPr>
      <t>cu,k</t>
    </r>
    <phoneticPr fontId="1" type="noConversion"/>
  </si>
  <si>
    <r>
      <t>λ</t>
    </r>
    <r>
      <rPr>
        <vertAlign val="subscript"/>
        <sz val="11"/>
        <rFont val="宋体"/>
        <family val="3"/>
        <charset val="134"/>
        <scheme val="minor"/>
      </rPr>
      <t>3</t>
    </r>
    <phoneticPr fontId="1" type="noConversion"/>
  </si>
  <si>
    <r>
      <t>λ</t>
    </r>
    <r>
      <rPr>
        <vertAlign val="subscript"/>
        <sz val="11"/>
        <rFont val="宋体"/>
        <family val="3"/>
        <charset val="134"/>
        <scheme val="minor"/>
      </rPr>
      <t>4</t>
    </r>
    <phoneticPr fontId="1" type="noConversion"/>
  </si>
  <si>
    <r>
      <t>m</t>
    </r>
    <r>
      <rPr>
        <vertAlign val="subscript"/>
        <sz val="11"/>
        <rFont val="宋体"/>
        <family val="3"/>
        <charset val="134"/>
        <scheme val="minor"/>
      </rPr>
      <t>fcu</t>
    </r>
    <r>
      <rPr>
        <sz val="11"/>
        <rFont val="宋体"/>
        <family val="3"/>
        <charset val="134"/>
        <scheme val="minor"/>
      </rPr>
      <t>=</t>
    </r>
    <phoneticPr fontId="1" type="noConversion"/>
  </si>
  <si>
    <r>
      <t>≥λ</t>
    </r>
    <r>
      <rPr>
        <vertAlign val="subscript"/>
        <sz val="11"/>
        <rFont val="宋体"/>
        <family val="3"/>
        <charset val="134"/>
        <scheme val="minor"/>
      </rPr>
      <t>3</t>
    </r>
    <r>
      <rPr>
        <sz val="11"/>
        <rFont val="宋体"/>
        <family val="3"/>
        <charset val="134"/>
        <scheme val="minor"/>
      </rPr>
      <t>·f</t>
    </r>
    <r>
      <rPr>
        <vertAlign val="subscript"/>
        <sz val="11"/>
        <rFont val="宋体"/>
        <family val="3"/>
        <charset val="134"/>
        <scheme val="minor"/>
      </rPr>
      <t>cu,k</t>
    </r>
    <r>
      <rPr>
        <sz val="11"/>
        <rFont val="宋体"/>
        <family val="3"/>
        <charset val="134"/>
        <scheme val="minor"/>
      </rPr>
      <t>=</t>
    </r>
    <phoneticPr fontId="1" type="noConversion"/>
  </si>
  <si>
    <r>
      <t>f</t>
    </r>
    <r>
      <rPr>
        <vertAlign val="subscript"/>
        <sz val="11"/>
        <rFont val="宋体"/>
        <family val="3"/>
        <charset val="134"/>
        <scheme val="minor"/>
      </rPr>
      <t>cu,min</t>
    </r>
    <r>
      <rPr>
        <sz val="11"/>
        <rFont val="宋体"/>
        <family val="3"/>
        <charset val="134"/>
        <scheme val="minor"/>
      </rPr>
      <t>=</t>
    </r>
    <phoneticPr fontId="1" type="noConversion"/>
  </si>
  <si>
    <r>
      <t>≥λ</t>
    </r>
    <r>
      <rPr>
        <vertAlign val="subscript"/>
        <sz val="11"/>
        <rFont val="宋体"/>
        <family val="3"/>
        <charset val="134"/>
        <scheme val="minor"/>
      </rPr>
      <t>4</t>
    </r>
    <r>
      <rPr>
        <sz val="11"/>
        <rFont val="宋体"/>
        <family val="3"/>
        <charset val="134"/>
        <scheme val="minor"/>
      </rPr>
      <t>·f</t>
    </r>
    <r>
      <rPr>
        <vertAlign val="subscript"/>
        <sz val="11"/>
        <rFont val="宋体"/>
        <family val="3"/>
        <charset val="134"/>
        <scheme val="minor"/>
      </rPr>
      <t>cu,k</t>
    </r>
    <r>
      <rPr>
        <sz val="11"/>
        <rFont val="宋体"/>
        <family val="3"/>
        <charset val="134"/>
        <scheme val="minor"/>
      </rPr>
      <t>=</t>
    </r>
    <phoneticPr fontId="1" type="noConversion"/>
  </si>
  <si>
    <t xml:space="preserve">     盖章:                签发人:                    填表人:                 签发日期：</t>
    <phoneticPr fontId="1" type="noConversion"/>
  </si>
  <si>
    <t xml:space="preserve"> 试 件 编 号</t>
    <phoneticPr fontId="1" type="noConversion"/>
  </si>
  <si>
    <t xml:space="preserve">       结   论</t>
    <phoneticPr fontId="1" type="noConversion"/>
  </si>
  <si>
    <t xml:space="preserve"> </t>
    <phoneticPr fontId="1" type="noConversion"/>
  </si>
  <si>
    <t xml:space="preserve"> </t>
    <phoneticPr fontId="1" type="noConversion"/>
  </si>
  <si>
    <t>粗骨料mm</t>
    <phoneticPr fontId="1" type="noConversion"/>
  </si>
  <si>
    <t xml:space="preserve">               执行标准 GB/T50081-2019、GB50164-2011、JGJ206-2010</t>
    <phoneticPr fontId="1" type="noConversion"/>
  </si>
  <si>
    <t xml:space="preserve">合格证编号 </t>
    <phoneticPr fontId="1" type="noConversion"/>
  </si>
  <si>
    <t>出厂塌落度mm</t>
    <phoneticPr fontId="1" type="noConversion"/>
  </si>
  <si>
    <t xml:space="preserve"> 试 件 编 号 </t>
    <phoneticPr fontId="1" type="noConversion"/>
  </si>
  <si>
    <t xml:space="preserve">   </t>
    <phoneticPr fontId="1" type="noConversion"/>
  </si>
  <si>
    <t xml:space="preserve"> 结 构 部 位</t>
    <phoneticPr fontId="1" type="noConversion"/>
  </si>
  <si>
    <t>浇筑要求</t>
    <phoneticPr fontId="1" type="noConversion"/>
  </si>
  <si>
    <r>
      <t xml:space="preserve">  供货量（m</t>
    </r>
    <r>
      <rPr>
        <vertAlign val="superscript"/>
        <sz val="11"/>
        <rFont val="宋体"/>
        <family val="3"/>
        <charset val="134"/>
        <scheme val="minor"/>
      </rPr>
      <t>3</t>
    </r>
    <r>
      <rPr>
        <sz val="11"/>
        <rFont val="宋体"/>
        <family val="3"/>
        <charset val="134"/>
        <scheme val="minor"/>
      </rPr>
      <t>）</t>
    </r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</si>
  <si>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</si>
  <si>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</si>
  <si>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混凝土公司名称：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</si>
</sst>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0_ "/>
    <numFmt numFmtId="178" formatCode="0_ "/>
  </numFmts>
  <fonts count="15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16"/>
      <name val="宋体"/>
      <family val="3"/>
      <charset val="134"/>
    </font>
    <font>
      <sz val="16"/>
      <name val="华文细黑"/>
      <family val="3"/>
      <charset val="134"/>
    </font>
    <font>
      <sz val="11"/>
      <name val="宋体"/>
      <family val="3"/>
      <charset val="134"/>
      <scheme val="minor"/>
    </font>
    <font>
      <vertAlign val="superscript"/>
      <sz val="11"/>
      <name val="宋体"/>
      <family val="3"/>
      <charset val="134"/>
      <scheme val="minor"/>
    </font>
    <font>
      <sz val="11"/>
      <color indexed="12"/>
      <name val="宋体"/>
      <family val="3"/>
      <charset val="134"/>
      <scheme val="minor"/>
    </font>
    <font>
      <vertAlign val="subscript"/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58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31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 vertical="top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2"/>
  <sheetViews>
    <sheetView tabSelected="1" zoomScale="120" zoomScaleNormal="120" workbookViewId="0">
      <selection sqref="A1:K1"/>
    </sheetView>
  </sheetViews>
  <sheetFormatPr defaultRowHeight="14.25" x14ac:dyDescent="0.15"/>
  <cols>
    <col min="1" max="1" width="11.125" style="1" customWidth="1"/>
    <col min="2" max="2" width="7.75" customWidth="1"/>
    <col min="3" max="3" width="7.25" customWidth="1"/>
    <col min="4" max="4" width="8.75" customWidth="1"/>
    <col min="5" max="5" width="8.125" customWidth="1"/>
    <col min="6" max="6" width="8.5" customWidth="1"/>
    <col min="7" max="7" width="10.75" customWidth="1"/>
    <col min="8" max="8" width="7.625" customWidth="1"/>
    <col min="9" max="9" width="8.5" customWidth="1"/>
    <col min="10" max="10" width="6.875" customWidth="1"/>
    <col min="11" max="11" width="7.625" customWidth="1"/>
  </cols>
  <sheetData>
    <row r="1" spans="1:12" ht="23.25" customHeight="1" x14ac:dyDescent="0.15">
      <c r="A1" s="27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21" customHeight="1" x14ac:dyDescent="0.15">
      <c r="A2" s="37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ht="18" customHeight="1" x14ac:dyDescent="0.15">
      <c r="A3" s="5" t="s">
        <v>40</v>
      </c>
      <c r="B3" s="19" t="s">
        <v>74</v>
      </c>
      <c r="C3" s="19"/>
      <c r="D3" s="19"/>
      <c r="E3" s="19"/>
      <c r="F3" s="19"/>
      <c r="G3" s="15" t="s">
        <v>67</v>
      </c>
      <c r="H3" s="19" t="s">
        <v>75</v>
      </c>
      <c r="I3" s="19"/>
      <c r="J3" s="19"/>
      <c r="K3" s="19"/>
    </row>
    <row r="4" spans="1:12" ht="22.5" customHeight="1" x14ac:dyDescent="0.15">
      <c r="A4" s="5" t="s">
        <v>11</v>
      </c>
      <c r="B4" s="29" t="s">
        <v>74</v>
      </c>
      <c r="C4" s="30"/>
      <c r="D4" s="30"/>
      <c r="E4" s="30"/>
      <c r="F4" s="30"/>
      <c r="G4" s="30"/>
      <c r="H4" s="30"/>
      <c r="I4" s="30"/>
      <c r="J4" s="30"/>
      <c r="K4" s="31"/>
    </row>
    <row r="5" spans="1:12" ht="17.25" customHeight="1" x14ac:dyDescent="0.15">
      <c r="A5" s="5" t="s">
        <v>12</v>
      </c>
      <c r="B5" s="17"/>
      <c r="C5" s="45"/>
      <c r="D5" s="6" t="s">
        <v>0</v>
      </c>
      <c r="E5" s="33" t="s">
        <v>75</v>
      </c>
      <c r="F5" s="34"/>
      <c r="G5" s="15" t="s">
        <v>73</v>
      </c>
      <c r="H5" s="19" t="s">
        <v>70</v>
      </c>
      <c r="I5" s="19"/>
      <c r="J5" s="19"/>
      <c r="K5" s="19"/>
    </row>
    <row r="6" spans="1:12" ht="18" customHeight="1" x14ac:dyDescent="0.15">
      <c r="A6" s="5" t="s">
        <v>1</v>
      </c>
      <c r="B6" s="17" t="s">
        <v>74</v>
      </c>
      <c r="C6" s="45"/>
      <c r="D6" s="45"/>
      <c r="E6" s="45"/>
      <c r="F6" s="18"/>
      <c r="G6" s="5" t="s">
        <v>13</v>
      </c>
      <c r="H6" s="17"/>
      <c r="I6" s="45"/>
      <c r="J6" s="45"/>
      <c r="K6" s="18"/>
    </row>
    <row r="7" spans="1:12" ht="20.100000000000001" customHeight="1" x14ac:dyDescent="0.15">
      <c r="A7" s="5" t="s">
        <v>39</v>
      </c>
      <c r="B7" s="28" t="s">
        <v>74</v>
      </c>
      <c r="C7" s="19"/>
      <c r="D7" s="19"/>
      <c r="E7" s="19"/>
      <c r="F7" s="19"/>
      <c r="G7" s="15" t="s">
        <v>72</v>
      </c>
      <c r="H7" s="19" t="s">
        <v>0</v>
      </c>
      <c r="I7" s="19"/>
      <c r="J7" s="19"/>
      <c r="K7" s="19"/>
    </row>
    <row r="8" spans="1:12" ht="19.5" customHeight="1" x14ac:dyDescent="0.15">
      <c r="A8" s="5" t="s">
        <v>14</v>
      </c>
      <c r="B8" s="19" t="s">
        <v>74</v>
      </c>
      <c r="C8" s="19"/>
      <c r="D8" s="19"/>
      <c r="E8" s="19"/>
      <c r="F8" s="19"/>
      <c r="G8" s="15" t="s">
        <v>68</v>
      </c>
      <c r="H8" s="19" t="s">
        <v>0</v>
      </c>
      <c r="I8" s="19"/>
      <c r="J8" s="19"/>
      <c r="K8" s="19"/>
    </row>
    <row r="9" spans="1:12" ht="16.5" customHeight="1" x14ac:dyDescent="0.15">
      <c r="A9" s="23" t="s">
        <v>43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2" ht="20.100000000000001" customHeight="1" x14ac:dyDescent="0.15">
      <c r="A10" s="19" t="s">
        <v>15</v>
      </c>
      <c r="B10" s="19"/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13" t="s">
        <v>65</v>
      </c>
      <c r="I10" s="5" t="s">
        <v>21</v>
      </c>
      <c r="J10" s="5"/>
      <c r="K10" s="5"/>
    </row>
    <row r="11" spans="1:12" ht="21.75" customHeight="1" x14ac:dyDescent="0.15">
      <c r="A11" s="19" t="s">
        <v>2</v>
      </c>
      <c r="B11" s="19"/>
      <c r="C11" s="5" t="s">
        <v>3</v>
      </c>
      <c r="D11" s="7" t="s">
        <v>4</v>
      </c>
      <c r="E11" s="5" t="s">
        <v>5</v>
      </c>
      <c r="F11" s="15" t="s">
        <v>6</v>
      </c>
      <c r="G11" s="5" t="s">
        <v>7</v>
      </c>
      <c r="H11" s="8" t="s">
        <v>8</v>
      </c>
      <c r="I11" s="5" t="s">
        <v>9</v>
      </c>
      <c r="J11" s="5"/>
      <c r="K11" s="5"/>
    </row>
    <row r="12" spans="1:12" ht="18.75" customHeight="1" x14ac:dyDescent="0.15">
      <c r="A12" s="17" t="s">
        <v>22</v>
      </c>
      <c r="B12" s="18"/>
      <c r="C12" s="5"/>
      <c r="D12" s="7"/>
      <c r="E12" s="5"/>
      <c r="F12" s="15"/>
      <c r="G12" s="15"/>
      <c r="H12" s="8"/>
      <c r="I12" s="5"/>
      <c r="J12" s="5"/>
      <c r="K12" s="5"/>
    </row>
    <row r="13" spans="1:12" ht="17.25" customHeight="1" x14ac:dyDescent="0.15">
      <c r="A13" s="19" t="s">
        <v>46</v>
      </c>
      <c r="B13" s="19"/>
      <c r="C13" s="5"/>
      <c r="D13" s="14"/>
      <c r="E13" s="14"/>
      <c r="F13" s="14"/>
      <c r="G13" s="14"/>
      <c r="H13" s="14"/>
      <c r="I13" s="14"/>
      <c r="J13" s="5"/>
      <c r="K13" s="5"/>
    </row>
    <row r="14" spans="1:12" ht="18.75" customHeight="1" x14ac:dyDescent="0.15">
      <c r="A14" s="19" t="s">
        <v>47</v>
      </c>
      <c r="B14" s="19"/>
      <c r="C14" s="16" t="s">
        <v>75</v>
      </c>
      <c r="D14" s="14"/>
      <c r="E14" s="15"/>
      <c r="F14" s="15"/>
      <c r="G14" s="15"/>
      <c r="H14" s="15"/>
      <c r="I14" s="15"/>
      <c r="J14" s="5"/>
      <c r="K14" s="5"/>
      <c r="L14">
        <f>SUM(C14:I14)</f>
        <v>0</v>
      </c>
    </row>
    <row r="15" spans="1:12" ht="18.75" customHeight="1" x14ac:dyDescent="0.15">
      <c r="A15" s="20" t="s">
        <v>44</v>
      </c>
      <c r="B15" s="21"/>
      <c r="C15" s="21"/>
      <c r="D15" s="21"/>
      <c r="E15" s="21"/>
      <c r="F15" s="21"/>
      <c r="G15" s="21"/>
      <c r="H15" s="21"/>
      <c r="I15" s="21"/>
      <c r="J15" s="21"/>
      <c r="K15" s="22"/>
    </row>
    <row r="16" spans="1:12" ht="16.5" customHeight="1" x14ac:dyDescent="0.15">
      <c r="A16" s="19" t="s">
        <v>69</v>
      </c>
      <c r="B16" s="18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 x14ac:dyDescent="0.15">
      <c r="A17" s="19" t="s">
        <v>48</v>
      </c>
      <c r="B17" s="18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 x14ac:dyDescent="0.15">
      <c r="A18" s="19" t="s">
        <v>71</v>
      </c>
      <c r="B18" s="18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6.5" customHeight="1" x14ac:dyDescent="0.15">
      <c r="A19" s="19" t="s">
        <v>10</v>
      </c>
      <c r="B19" s="19"/>
      <c r="C19" s="5"/>
      <c r="D19" s="5"/>
      <c r="E19" s="5"/>
      <c r="F19" s="5"/>
      <c r="G19" s="5"/>
      <c r="H19" s="5"/>
      <c r="I19" s="5"/>
      <c r="J19" s="5"/>
      <c r="K19" s="5"/>
    </row>
    <row r="20" spans="1:11" ht="16.5" customHeight="1" x14ac:dyDescent="0.15">
      <c r="A20" s="19" t="s">
        <v>61</v>
      </c>
      <c r="B20" s="18"/>
      <c r="C20" s="5"/>
      <c r="D20" s="5"/>
      <c r="E20" s="5"/>
      <c r="F20" s="5"/>
      <c r="G20" s="5"/>
      <c r="H20" s="5"/>
      <c r="I20" s="5"/>
      <c r="J20" s="5"/>
      <c r="K20" s="5"/>
    </row>
    <row r="21" spans="1:11" ht="16.5" customHeight="1" x14ac:dyDescent="0.15">
      <c r="A21" s="19" t="s">
        <v>49</v>
      </c>
      <c r="B21" s="18"/>
      <c r="C21" s="5"/>
      <c r="D21" s="5"/>
      <c r="E21" s="5"/>
      <c r="F21" s="5"/>
      <c r="G21" s="5"/>
      <c r="H21" s="5"/>
      <c r="I21" s="5"/>
      <c r="J21" s="5"/>
      <c r="K21" s="5"/>
    </row>
    <row r="22" spans="1:11" ht="20.100000000000001" customHeight="1" x14ac:dyDescent="0.15">
      <c r="A22" s="25" t="s">
        <v>62</v>
      </c>
      <c r="B22" s="26"/>
      <c r="C22" s="15" t="s">
        <v>0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5" t="s">
        <v>0</v>
      </c>
      <c r="J22" s="5"/>
      <c r="K22" s="5"/>
    </row>
    <row r="23" spans="1:11" ht="18.75" customHeight="1" x14ac:dyDescent="0.15">
      <c r="A23" s="23" t="s">
        <v>42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s="2" customFormat="1" ht="11.25" customHeight="1" x14ac:dyDescent="0.15">
      <c r="A24" s="9" t="s">
        <v>23</v>
      </c>
      <c r="B24" s="9">
        <v>1</v>
      </c>
      <c r="C24" s="9">
        <f>B24+1</f>
        <v>2</v>
      </c>
      <c r="D24" s="9">
        <f t="shared" ref="D24:K24" si="0">C24+1</f>
        <v>3</v>
      </c>
      <c r="E24" s="9">
        <f t="shared" si="0"/>
        <v>4</v>
      </c>
      <c r="F24" s="9">
        <f t="shared" si="0"/>
        <v>5</v>
      </c>
      <c r="G24" s="9">
        <f t="shared" si="0"/>
        <v>6</v>
      </c>
      <c r="H24" s="9">
        <f t="shared" si="0"/>
        <v>7</v>
      </c>
      <c r="I24" s="9">
        <f t="shared" si="0"/>
        <v>8</v>
      </c>
      <c r="J24" s="9">
        <f t="shared" si="0"/>
        <v>9</v>
      </c>
      <c r="K24" s="9">
        <f t="shared" si="0"/>
        <v>10</v>
      </c>
    </row>
    <row r="25" spans="1:11" ht="15.75" customHeight="1" x14ac:dyDescent="0.15">
      <c r="A25" s="9" t="s">
        <v>24</v>
      </c>
      <c r="B25" s="10" t="s">
        <v>75</v>
      </c>
      <c r="C25" s="10" t="s">
        <v>75</v>
      </c>
      <c r="D25" s="10" t="s">
        <v>63</v>
      </c>
      <c r="E25" s="10" t="s">
        <v>64</v>
      </c>
      <c r="F25" s="10"/>
      <c r="G25" s="10" t="s">
        <v>45</v>
      </c>
      <c r="H25" s="10"/>
      <c r="I25" s="10"/>
      <c r="J25" s="10"/>
      <c r="K25" s="10"/>
    </row>
    <row r="26" spans="1:11" ht="13.5" customHeight="1" x14ac:dyDescent="0.15">
      <c r="A26" s="9" t="s">
        <v>23</v>
      </c>
      <c r="B26" s="9">
        <f>B24+10</f>
        <v>11</v>
      </c>
      <c r="C26" s="9">
        <f t="shared" ref="C26:K26" si="1">C24+10</f>
        <v>12</v>
      </c>
      <c r="D26" s="9">
        <v>13</v>
      </c>
      <c r="E26" s="9">
        <f>E24+10</f>
        <v>14</v>
      </c>
      <c r="F26" s="9">
        <f t="shared" si="1"/>
        <v>15</v>
      </c>
      <c r="G26" s="9">
        <f t="shared" si="1"/>
        <v>16</v>
      </c>
      <c r="H26" s="9">
        <f t="shared" si="1"/>
        <v>17</v>
      </c>
      <c r="I26" s="9">
        <f t="shared" si="1"/>
        <v>18</v>
      </c>
      <c r="J26" s="9">
        <f t="shared" si="1"/>
        <v>19</v>
      </c>
      <c r="K26" s="9">
        <f t="shared" si="1"/>
        <v>20</v>
      </c>
    </row>
    <row r="27" spans="1:11" ht="15" customHeight="1" x14ac:dyDescent="0.15">
      <c r="A27" s="9" t="s">
        <v>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1.25" customHeight="1" x14ac:dyDescent="0.15">
      <c r="A28" s="9" t="s">
        <v>23</v>
      </c>
      <c r="B28" s="9">
        <f>B24+20</f>
        <v>21</v>
      </c>
      <c r="C28" s="9">
        <f t="shared" ref="C28:K28" si="2">C24+20</f>
        <v>22</v>
      </c>
      <c r="D28" s="9">
        <f t="shared" si="2"/>
        <v>23</v>
      </c>
      <c r="E28" s="9">
        <f t="shared" si="2"/>
        <v>24</v>
      </c>
      <c r="F28" s="9">
        <f t="shared" si="2"/>
        <v>25</v>
      </c>
      <c r="G28" s="9">
        <f t="shared" si="2"/>
        <v>26</v>
      </c>
      <c r="H28" s="9">
        <f t="shared" si="2"/>
        <v>27</v>
      </c>
      <c r="I28" s="9">
        <f t="shared" si="2"/>
        <v>28</v>
      </c>
      <c r="J28" s="9">
        <f t="shared" si="2"/>
        <v>29</v>
      </c>
      <c r="K28" s="9">
        <f t="shared" si="2"/>
        <v>30</v>
      </c>
    </row>
    <row r="29" spans="1:11" ht="15" customHeight="1" x14ac:dyDescent="0.15">
      <c r="A29" s="9" t="s"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1.25" customHeight="1" x14ac:dyDescent="0.15">
      <c r="A30" s="9" t="s">
        <v>23</v>
      </c>
      <c r="B30" s="9">
        <f>30+B24</f>
        <v>31</v>
      </c>
      <c r="C30" s="9">
        <f t="shared" ref="C30:K30" si="3">30+C24</f>
        <v>32</v>
      </c>
      <c r="D30" s="9">
        <f t="shared" si="3"/>
        <v>33</v>
      </c>
      <c r="E30" s="9">
        <f t="shared" si="3"/>
        <v>34</v>
      </c>
      <c r="F30" s="9">
        <f t="shared" si="3"/>
        <v>35</v>
      </c>
      <c r="G30" s="9">
        <f t="shared" si="3"/>
        <v>36</v>
      </c>
      <c r="H30" s="9">
        <f t="shared" si="3"/>
        <v>37</v>
      </c>
      <c r="I30" s="9">
        <f t="shared" si="3"/>
        <v>38</v>
      </c>
      <c r="J30" s="9">
        <f t="shared" si="3"/>
        <v>39</v>
      </c>
      <c r="K30" s="9">
        <f t="shared" si="3"/>
        <v>40</v>
      </c>
    </row>
    <row r="31" spans="1:11" ht="13.5" customHeight="1" x14ac:dyDescent="0.15">
      <c r="A31" s="9" t="s">
        <v>24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1.25" customHeight="1" x14ac:dyDescent="0.15">
      <c r="A32" s="9" t="s">
        <v>23</v>
      </c>
      <c r="B32" s="9">
        <f>40+B24</f>
        <v>41</v>
      </c>
      <c r="C32" s="9">
        <f t="shared" ref="C32:K32" si="4">40+C24</f>
        <v>42</v>
      </c>
      <c r="D32" s="9">
        <f t="shared" si="4"/>
        <v>43</v>
      </c>
      <c r="E32" s="9">
        <f t="shared" si="4"/>
        <v>44</v>
      </c>
      <c r="F32" s="9">
        <f t="shared" si="4"/>
        <v>45</v>
      </c>
      <c r="G32" s="9">
        <f t="shared" si="4"/>
        <v>46</v>
      </c>
      <c r="H32" s="9">
        <f t="shared" si="4"/>
        <v>47</v>
      </c>
      <c r="I32" s="9">
        <f t="shared" si="4"/>
        <v>48</v>
      </c>
      <c r="J32" s="9">
        <f t="shared" si="4"/>
        <v>49</v>
      </c>
      <c r="K32" s="9">
        <f t="shared" si="4"/>
        <v>50</v>
      </c>
    </row>
    <row r="33" spans="1:13" ht="13.5" customHeight="1" x14ac:dyDescent="0.15">
      <c r="A33" s="9" t="s">
        <v>24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1.25" customHeight="1" x14ac:dyDescent="0.15">
      <c r="A34" s="9" t="s">
        <v>23</v>
      </c>
      <c r="B34" s="9">
        <f>50+B24</f>
        <v>51</v>
      </c>
      <c r="C34" s="9">
        <f t="shared" ref="C34:K34" si="5">50+C24</f>
        <v>52</v>
      </c>
      <c r="D34" s="9">
        <f t="shared" si="5"/>
        <v>53</v>
      </c>
      <c r="E34" s="9">
        <f t="shared" si="5"/>
        <v>54</v>
      </c>
      <c r="F34" s="9">
        <f t="shared" si="5"/>
        <v>55</v>
      </c>
      <c r="G34" s="9">
        <f t="shared" si="5"/>
        <v>56</v>
      </c>
      <c r="H34" s="9">
        <f t="shared" si="5"/>
        <v>57</v>
      </c>
      <c r="I34" s="9">
        <f t="shared" si="5"/>
        <v>58</v>
      </c>
      <c r="J34" s="9">
        <f t="shared" si="5"/>
        <v>59</v>
      </c>
      <c r="K34" s="9">
        <f t="shared" si="5"/>
        <v>60</v>
      </c>
    </row>
    <row r="35" spans="1:13" ht="15" customHeight="1" x14ac:dyDescent="0.15">
      <c r="A35" s="9" t="s">
        <v>24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3" ht="10.5" customHeight="1" x14ac:dyDescent="0.15">
      <c r="A36" s="9" t="s">
        <v>23</v>
      </c>
      <c r="B36" s="9">
        <f>60+B24</f>
        <v>61</v>
      </c>
      <c r="C36" s="9">
        <f t="shared" ref="C36:K36" si="6">60+C24</f>
        <v>62</v>
      </c>
      <c r="D36" s="9">
        <f t="shared" si="6"/>
        <v>63</v>
      </c>
      <c r="E36" s="9">
        <f t="shared" si="6"/>
        <v>64</v>
      </c>
      <c r="F36" s="9">
        <f t="shared" si="6"/>
        <v>65</v>
      </c>
      <c r="G36" s="9">
        <f t="shared" si="6"/>
        <v>66</v>
      </c>
      <c r="H36" s="9">
        <f t="shared" si="6"/>
        <v>67</v>
      </c>
      <c r="I36" s="9">
        <f t="shared" si="6"/>
        <v>68</v>
      </c>
      <c r="J36" s="9">
        <f t="shared" si="6"/>
        <v>69</v>
      </c>
      <c r="K36" s="9">
        <f t="shared" si="6"/>
        <v>70</v>
      </c>
    </row>
    <row r="37" spans="1:13" ht="13.5" customHeight="1" x14ac:dyDescent="0.15">
      <c r="A37" s="9" t="s">
        <v>24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3" ht="10.5" customHeight="1" x14ac:dyDescent="0.15">
      <c r="A38" s="9" t="s">
        <v>23</v>
      </c>
      <c r="B38" s="9">
        <f>70+B24</f>
        <v>71</v>
      </c>
      <c r="C38" s="9">
        <f t="shared" ref="C38:K38" si="7">70+C24</f>
        <v>72</v>
      </c>
      <c r="D38" s="9">
        <f t="shared" si="7"/>
        <v>73</v>
      </c>
      <c r="E38" s="9">
        <f t="shared" si="7"/>
        <v>74</v>
      </c>
      <c r="F38" s="9">
        <f t="shared" si="7"/>
        <v>75</v>
      </c>
      <c r="G38" s="9">
        <f t="shared" si="7"/>
        <v>76</v>
      </c>
      <c r="H38" s="9">
        <f t="shared" si="7"/>
        <v>77</v>
      </c>
      <c r="I38" s="9">
        <f t="shared" si="7"/>
        <v>78</v>
      </c>
      <c r="J38" s="9">
        <f t="shared" si="7"/>
        <v>79</v>
      </c>
      <c r="K38" s="9">
        <f t="shared" si="7"/>
        <v>80</v>
      </c>
    </row>
    <row r="39" spans="1:13" ht="17.25" customHeight="1" x14ac:dyDescent="0.15">
      <c r="A39" s="9" t="s">
        <v>24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3" ht="18" customHeight="1" x14ac:dyDescent="0.15">
      <c r="A40" s="35" t="s">
        <v>25</v>
      </c>
      <c r="B40" s="41"/>
      <c r="C40" s="35" t="s">
        <v>26</v>
      </c>
      <c r="D40" s="41"/>
      <c r="E40" s="39" t="s">
        <v>50</v>
      </c>
      <c r="F40" s="40"/>
      <c r="G40" s="41"/>
      <c r="H40" s="35" t="s">
        <v>27</v>
      </c>
      <c r="I40" s="41"/>
      <c r="J40" s="35" t="s">
        <v>51</v>
      </c>
      <c r="K40" s="41"/>
    </row>
    <row r="41" spans="1:13" ht="16.5" customHeight="1" x14ac:dyDescent="0.15">
      <c r="A41" s="42"/>
      <c r="B41" s="43"/>
      <c r="C41" s="42"/>
      <c r="D41" s="43"/>
      <c r="E41" s="42" t="s">
        <v>52</v>
      </c>
      <c r="F41" s="44"/>
      <c r="G41" s="43"/>
      <c r="H41" s="42"/>
      <c r="I41" s="43"/>
      <c r="J41" s="42" t="s">
        <v>53</v>
      </c>
      <c r="K41" s="43"/>
    </row>
    <row r="42" spans="1:13" ht="42.75" customHeight="1" x14ac:dyDescent="0.15">
      <c r="A42" s="7" t="s">
        <v>28</v>
      </c>
      <c r="B42" s="7" t="s">
        <v>29</v>
      </c>
      <c r="C42" s="7" t="s">
        <v>30</v>
      </c>
      <c r="D42" s="7" t="s">
        <v>31</v>
      </c>
      <c r="E42" s="7" t="s">
        <v>32</v>
      </c>
      <c r="F42" s="24" t="s">
        <v>33</v>
      </c>
      <c r="G42" s="24"/>
      <c r="H42" s="7" t="s">
        <v>54</v>
      </c>
      <c r="I42" s="7" t="s">
        <v>55</v>
      </c>
      <c r="J42" s="7" t="s">
        <v>34</v>
      </c>
      <c r="K42" s="7" t="s">
        <v>35</v>
      </c>
    </row>
    <row r="43" spans="1:13" s="3" customFormat="1" ht="21.95" customHeight="1" x14ac:dyDescent="0.15">
      <c r="A43" s="5"/>
      <c r="B43" s="5"/>
      <c r="C43" s="10"/>
      <c r="D43" s="10"/>
      <c r="E43" s="10"/>
      <c r="F43" s="24" t="s">
        <v>27</v>
      </c>
      <c r="G43" s="24"/>
      <c r="H43" s="11">
        <f>IF(E5&gt;=60,1.1,1.15)</f>
        <v>1.1000000000000001</v>
      </c>
      <c r="I43" s="5">
        <v>0.95</v>
      </c>
      <c r="J43" s="12"/>
      <c r="K43" s="5"/>
    </row>
    <row r="44" spans="1:13" s="3" customFormat="1" ht="21.95" customHeight="1" x14ac:dyDescent="0.15">
      <c r="A44" s="35" t="s">
        <v>36</v>
      </c>
      <c r="B44" s="29" t="s">
        <v>56</v>
      </c>
      <c r="C44" s="31"/>
      <c r="D44" s="10">
        <f>C43</f>
        <v>0</v>
      </c>
      <c r="E44" s="19" t="s">
        <v>57</v>
      </c>
      <c r="F44" s="19"/>
      <c r="G44" s="10"/>
      <c r="H44" s="5"/>
      <c r="I44" s="39" t="s">
        <v>37</v>
      </c>
      <c r="J44" s="48"/>
      <c r="K44" s="46" t="s">
        <v>75</v>
      </c>
      <c r="M44" s="4" t="str">
        <f>IF(D44&gt;=G44,"1","0")</f>
        <v>1</v>
      </c>
    </row>
    <row r="45" spans="1:13" s="3" customFormat="1" ht="21.75" customHeight="1" x14ac:dyDescent="0.15">
      <c r="A45" s="36"/>
      <c r="B45" s="17" t="s">
        <v>58</v>
      </c>
      <c r="C45" s="18"/>
      <c r="D45" s="10">
        <f>E43</f>
        <v>0</v>
      </c>
      <c r="E45" s="17" t="s">
        <v>59</v>
      </c>
      <c r="F45" s="18"/>
      <c r="G45" s="10"/>
      <c r="H45" s="5"/>
      <c r="I45" s="49"/>
      <c r="J45" s="50"/>
      <c r="K45" s="47"/>
      <c r="M45" s="4" t="str">
        <f>IF(D45&gt;=G45,"1","0")</f>
        <v>1</v>
      </c>
    </row>
    <row r="46" spans="1:13" ht="33" customHeight="1" x14ac:dyDescent="0.15">
      <c r="A46" s="5" t="s">
        <v>38</v>
      </c>
      <c r="B46" s="32" t="s">
        <v>66</v>
      </c>
      <c r="C46" s="33"/>
      <c r="D46" s="33"/>
      <c r="E46" s="33"/>
      <c r="F46" s="33"/>
      <c r="G46" s="33"/>
      <c r="H46" s="33"/>
      <c r="I46" s="33"/>
      <c r="J46" s="33"/>
      <c r="K46" s="34"/>
    </row>
    <row r="47" spans="1:13" ht="27" customHeight="1" x14ac:dyDescent="0.15">
      <c r="A47" s="52" t="s">
        <v>60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52" spans="1:11" x14ac:dyDescent="0.15">
      <c r="A52" s="51" t="str">
        <f>IF(A43&gt;=10,"请用统计法评定","正确")</f>
        <v>正确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</sheetData>
  <mergeCells count="48">
    <mergeCell ref="E44:F44"/>
    <mergeCell ref="E45:F45"/>
    <mergeCell ref="K44:K45"/>
    <mergeCell ref="I44:J45"/>
    <mergeCell ref="A52:K52"/>
    <mergeCell ref="A47:K47"/>
    <mergeCell ref="B46:K46"/>
    <mergeCell ref="A44:A45"/>
    <mergeCell ref="B44:C44"/>
    <mergeCell ref="B45:C45"/>
    <mergeCell ref="A2:K2"/>
    <mergeCell ref="E40:G40"/>
    <mergeCell ref="A40:B41"/>
    <mergeCell ref="C40:D41"/>
    <mergeCell ref="E41:G41"/>
    <mergeCell ref="H40:I41"/>
    <mergeCell ref="J40:K40"/>
    <mergeCell ref="J41:K41"/>
    <mergeCell ref="H5:K5"/>
    <mergeCell ref="A9:K9"/>
    <mergeCell ref="A10:B10"/>
    <mergeCell ref="A11:B11"/>
    <mergeCell ref="A1:K1"/>
    <mergeCell ref="B3:F3"/>
    <mergeCell ref="H3:K3"/>
    <mergeCell ref="B7:F7"/>
    <mergeCell ref="H7:K7"/>
    <mergeCell ref="B4:K4"/>
    <mergeCell ref="B5:C5"/>
    <mergeCell ref="E5:F5"/>
    <mergeCell ref="B6:F6"/>
    <mergeCell ref="H6:K6"/>
    <mergeCell ref="A23:K23"/>
    <mergeCell ref="F43:G43"/>
    <mergeCell ref="A16:B16"/>
    <mergeCell ref="A19:B19"/>
    <mergeCell ref="A20:B20"/>
    <mergeCell ref="A17:B17"/>
    <mergeCell ref="A22:B22"/>
    <mergeCell ref="A21:B21"/>
    <mergeCell ref="A18:B18"/>
    <mergeCell ref="F42:G42"/>
    <mergeCell ref="A12:B12"/>
    <mergeCell ref="A13:B13"/>
    <mergeCell ref="A14:B14"/>
    <mergeCell ref="A15:K15"/>
    <mergeCell ref="B8:F8"/>
    <mergeCell ref="H8:K8"/>
  </mergeCells>
  <phoneticPr fontId="1" type="noConversion"/>
  <pageMargins left="0.39370078740157483" right="0" top="7.874015748031496E-2" bottom="0" header="0.78740157480314965" footer="0.51181102362204722"/>
  <pageSetup paperSize="9" scale="95" orientation="portrait" r:id="rId1"/>
  <headerFooter alignWithMargins="0">
    <oddHeader xml:space="preserve">&amp;L&amp;"黑体,常规"&amp;32 &amp;R&amp;"黑体,常规"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2008-07-27T23:32:01Z</cp:lastPrinted>
  <dcterms:created xsi:type="dcterms:W3CDTF">1996-12-17T01:32:42Z</dcterms:created>
  <dcterms:modified xsi:type="dcterms:W3CDTF">2021-01-12T07:18:30Z</dcterms:modified>
</cp:coreProperties>
</file>